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2 INFORMACIÓN CONTABLE\"/>
    </mc:Choice>
  </mc:AlternateContent>
  <bookViews>
    <workbookView xWindow="0" yWindow="0" windowWidth="19200" windowHeight="1099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s="1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<sst xmlns="http://schemas.openxmlformats.org/spreadsheetml/2006/main" count="924" uniqueCount="660">
  <si>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</si>
  <si>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</si>
  <si>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</si>
  <si>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</si>
  <si>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</si>
  <si>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</si>
  <si>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</si>
  <si>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</si>
  <si>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</si>
  <si>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</si>
  <si>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</si>
  <si>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</si>
  <si>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</si>
  <si>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</si>
  <si>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</si>
  <si>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</si>
  <si>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</si>
  <si>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</si>
  <si>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</si>
  <si>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</si>
  <si>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</si>
  <si>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</si>
  <si>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</si>
  <si>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</si>
  <si>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</si>
  <si>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</si>
  <si>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</si>
  <si>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</si>
  <si>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</si>
  <si>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</si>
  <si>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</si>
  <si>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</si>
  <si>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</si>
  <si>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</si>
  <si>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</si>
  <si>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</si>
  <si>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</si>
  <si>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</si>
  <si>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</si>
  <si>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</si>
  <si>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</si>
  <si>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</si>
  <si>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</si>
  <si>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</si>
  <si>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</si>
  <si>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</si>
  <si>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</si>
  <si>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</si>
  <si>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</si>
  <si>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</si>
  <si>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</si>
  <si>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</si>
  <si>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</si>
  <si>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</si>
  <si>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</si>
  <si>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</si>
  <si>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</si>
  <si>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</si>
  <si>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</si>
  <si>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</si>
  <si>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</si>
  <si>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</si>
  <si>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</si>
  <si>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</si>
  <si>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</si>
  <si>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</si>
  <si>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</si>
  <si>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</si>
  <si>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</si>
  <si>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</si>
  <si>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</si>
  <si>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</si>
  <si>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</si>
  <si>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</si>
  <si>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</si>
  <si>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</si>
  <si>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</si>
  <si>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</si>
  <si>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</si>
  <si>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</si>
  <si>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</si>
  <si>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</si>
  <si>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</si>
  <si>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</si>
  <si>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</si>
  <si>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</si>
  <si>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</si>
  <si>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</si>
  <si>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</si>
  <si>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</si>
  <si>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</si>
  <si>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</si>
  <si>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</si>
  <si>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</si>
  <si>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</si>
  <si>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</si>
  <si>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</si>
  <si>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</si>
  <si>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</si>
  <si>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</si>
  <si>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</si>
  <si>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</si>
  <si>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</si>
  <si>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</si>
  <si>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</si>
  <si>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</si>
  <si>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</si>
  <si>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</si>
  <si>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</si>
  <si>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</si>
  <si>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</si>
  <si>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</si>
  <si>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</si>
  <si>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</si>
  <si>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</si>
  <si>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</si>
  <si>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</si>
  <si>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</si>
  <si>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</si>
  <si>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</si>
  <si>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</si>
  <si>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</si>
  <si>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</si>
  <si>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</si>
  <si>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</si>
  <si>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</si>
  <si>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</si>
  <si>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</si>
  <si>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</si>
  <si>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</si>
  <si>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</si>
  <si>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</si>
  <si>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</si>
  <si>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</si>
  <si>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</si>
  <si>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</si>
  <si>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</si>
  <si>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</si>
  <si>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</si>
  <si>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</si>
  <si>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</si>
  <si>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</si>
  <si>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</si>
  <si>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</si>
  <si>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</si>
  <si>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</si>
  <si>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</si>
  <si>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</si>
  <si>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</si>
  <si>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</si>
  <si>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</si>
  <si>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</si>
  <si>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</si>
  <si>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</si>
  <si>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</si>
  <si>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</si>
  <si>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</si>
  <si>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</si>
  <si>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</si>
  <si>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</si>
  <si>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</si>
  <si>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</si>
  <si>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</si>
  <si>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</si>
  <si>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</si>
  <si>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</si>
  <si>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</si>
  <si>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</si>
  <si>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</si>
  <si>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</si>
  <si>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</si>
  <si>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</si>
  <si>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</si>
  <si>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</si>
  <si>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</si>
  <si>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</si>
  <si>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</si>
  <si>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</si>
  <si>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</si>
  <si>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</si>
  <si>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</si>
  <si>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</si>
  <si>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</si>
  <si>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</si>
  <si>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</si>
  <si>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</si>
  <si>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</si>
  <si>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</si>
  <si>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</si>
  <si>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</si>
  <si>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</si>
  <si>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</si>
  <si>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</si>
  <si>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</si>
  <si>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</si>
  <si>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</si>
  <si>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</si>
  <si>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</si>
  <si>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</si>
  <si>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</si>
  <si>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</si>
  <si>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</si>
  <si>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</si>
  <si>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</si>
  <si>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</si>
  <si>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</si>
  <si>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</si>
  <si>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</si>
  <si>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</si>
  <si>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</si>
  <si>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</si>
  <si>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</si>
  <si>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</si>
  <si>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</si>
  <si>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</si>
  <si>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</si>
  <si>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</si>
  <si>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</si>
  <si>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</si>
  <si>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</si>
  <si>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</si>
  <si>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</si>
  <si>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</si>
  <si>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</si>
  <si>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</si>
  <si>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</si>
  <si>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</si>
  <si>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</si>
  <si>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</si>
  <si>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</si>
  <si>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</si>
  <si>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</si>
  <si>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</si>
  <si>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</si>
  <si>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</si>
  <si>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</si>
  <si>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</si>
  <si>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</si>
  <si>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</si>
  <si>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</si>
  <si>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</si>
  <si>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</si>
  <si>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</si>
  <si>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</si>
  <si>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</si>
  <si>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</si>
  <si>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</si>
  <si>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</si>
  <si>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</si>
  <si>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</si>
  <si>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</si>
  <si>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</si>
  <si>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</si>
  <si>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</si>
  <si>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</si>
  <si>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</si>
  <si>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</si>
  <si>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</si>
  <si>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</si>
  <si>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</si>
  <si>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</si>
  <si>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</si>
  <si>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</si>
  <si>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</si>
  <si>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</si>
  <si>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</si>
  <si>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</si>
  <si>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</si>
  <si>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</si>
  <si>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</si>
  <si>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</si>
  <si>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</si>
  <si>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</si>
  <si>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</si>
  <si>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</si>
  <si>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</si>
  <si>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</si>
  <si>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</si>
  <si>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</si>
  <si>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</si>
  <si>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</si>
  <si>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</si>
  <si>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</si>
  <si>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</si>
  <si>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</si>
  <si>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</si>
  <si>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</si>
  <si>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</si>
  <si>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</si>
  <si>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</si>
  <si>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</si>
  <si>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</si>
  <si>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</si>
  <si>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</si>
  <si>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</si>
  <si>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</si>
  <si>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</si>
  <si>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</si>
  <si>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</si>
  <si>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</si>
  <si>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</si>
  <si>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</si>
  <si>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</si>
  <si>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</si>
  <si>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</si>
  <si>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</si>
  <si>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</si>
  <si>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</si>
  <si>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</si>
  <si>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</si>
  <si>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</si>
  <si>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</si>
  <si>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</si>
  <si>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</si>
  <si>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</si>
  <si>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</si>
  <si>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</si>
  <si>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</si>
  <si>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</si>
  <si>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</si>
  <si>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</si>
  <si>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</si>
  <si>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</si>
  <si>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</si>
  <si>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</si>
  <si>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</si>
  <si>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</si>
  <si>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</si>
  <si>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</si>
  <si>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</si>
  <si>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</si>
  <si>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</si>
  <si>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</si>
  <si>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</si>
  <si>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</si>
  <si>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</si>
  <si>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</si>
  <si>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</si>
  <si>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</si>
  <si>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</si>
  <si>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</si>
  <si>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</si>
  <si>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</si>
  <si>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</si>
  <si>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</si>
  <si>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</si>
  <si>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</si>
  <si>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</si>
  <si>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</si>
  <si>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</si>
  <si>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</si>
  <si>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</si>
  <si>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</si>
  <si>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</si>
  <si>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</si>
  <si>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</si>
  <si>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</si>
  <si>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</si>
  <si>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</si>
  <si>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</si>
  <si>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</si>
  <si>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</si>
  <si>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</si>
  <si>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</si>
  <si>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</si>
  <si>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</si>
  <si>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</si>
  <si>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</si>
  <si>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</si>
  <si>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</si>
  <si>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</si>
  <si>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</si>
  <si>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</si>
  <si>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</si>
  <si>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</si>
  <si>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</si>
  <si>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</si>
  <si>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</si>
  <si>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</si>
  <si>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</si>
  <si>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</si>
  <si>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</si>
  <si>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</si>
  <si>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</si>
  <si>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</si>
  <si>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</si>
  <si>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</si>
  <si>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</si>
  <si>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</si>
  <si>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</si>
  <si>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</si>
  <si>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</si>
  <si>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</si>
  <si>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</si>
  <si>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</si>
  <si>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</si>
  <si>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</si>
  <si>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</si>
  <si>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</si>
  <si>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</si>
  <si>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</si>
  <si>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</si>
  <si>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</si>
  <si>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</si>
  <si>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</si>
  <si>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</si>
  <si>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</si>
  <si>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</si>
  <si>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</si>
  <si>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</si>
  <si>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</si>
  <si>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</si>
  <si>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</si>
  <si>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</si>
  <si>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</si>
  <si>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</si>
  <si>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</si>
  <si>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</si>
  <si>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</si>
  <si>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</si>
  <si>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</si>
  <si>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</si>
  <si>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</si>
  <si>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</si>
  <si>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</si>
  <si>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</si>
  <si>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</si>
  <si>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</si>
  <si>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</si>
  <si>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</si>
  <si>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</si>
  <si>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</si>
  <si>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</si>
  <si>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</si>
  <si>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</si>
  <si>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</si>
  <si>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</si>
  <si>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</si>
  <si>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</si>
  <si>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</si>
  <si>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</si>
  <si>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</si>
  <si>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</si>
  <si>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</si>
  <si>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</si>
  <si>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</si>
  <si>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</si>
  <si>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</si>
  <si>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</si>
  <si>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</si>
  <si>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</si>
  <si>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</si>
  <si>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</si>
  <si>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</si>
  <si>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</si>
  <si>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</si>
  <si>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</si>
  <si>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</si>
  <si>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</si>
  <si>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</si>
  <si>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</si>
  <si>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</si>
  <si>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</si>
  <si>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</si>
  <si>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</si>
  <si>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</si>
  <si>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</si>
  <si>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</si>
  <si>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</si>
  <si>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</si>
  <si>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</si>
  <si>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</si>
  <si>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</si>
  <si>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</si>
  <si>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</si>
  <si>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</si>
  <si>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</si>
  <si>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</si>
  <si>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</si>
  <si>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</si>
  <si>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</si>
  <si>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</si>
  <si>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</si>
  <si>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</si>
  <si>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</si>
  <si>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</si>
  <si>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</si>
  <si>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</si>
  <si>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</si>
  <si>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</si>
  <si>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</si>
  <si>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</si>
  <si>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</si>
  <si>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</si>
  <si>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</si>
  <si>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</si>
  <si>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</si>
  <si>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</si>
  <si>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</si>
  <si>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</si>
  <si>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</si>
  <si>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</si>
  <si>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</si>
  <si>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</si>
  <si>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</si>
  <si>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</si>
  <si>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</si>
  <si>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</si>
  <si>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</si>
  <si>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</si>
  <si>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</si>
  <si>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</si>
  <si>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</si>
  <si>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</si>
  <si>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</si>
  <si>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</si>
  <si>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</si>
  <si>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</si>
  <si>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</si>
  <si>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</si>
  <si>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</si>
  <si>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</si>
  <si>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</si>
  <si>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</si>
  <si>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</si>
  <si>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</si>
  <si>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</si>
  <si>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</si>
  <si>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</si>
  <si>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</si>
  <si>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</si>
  <si>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</si>
  <si>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</si>
  <si>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</si>
  <si>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</si>
  <si>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</si>
  <si>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</si>
  <si>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</si>
  <si>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</si>
  <si>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</si>
  <si>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</si>
  <si>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</si>
  <si>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</si>
  <si>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</si>
  <si>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</si>
  <si>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</si>
  <si>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</si>
  <si>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</si>
  <si>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</si>
  <si>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</si>
  <si>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</si>
  <si>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</si>
  <si>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</si>
  <si>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</si>
  <si>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</si>
  <si>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</si>
  <si>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</si>
  <si>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</si>
  <si>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</si>
  <si>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</si>
  <si>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</si>
  <si>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</si>
  <si>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</si>
  <si>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</si>
  <si>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</si>
  <si>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</si>
  <si>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</si>
  <si>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</si>
  <si>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</si>
  <si>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</si>
  <si>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</si>
  <si>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</si>
  <si>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</si>
  <si>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</si>
  <si>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</si>
  <si>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</si>
  <si>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</si>
  <si>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</si>
  <si>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</si>
  <si>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</si>
  <si>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</si>
  <si>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</si>
  <si>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</si>
  <si>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</si>
  <si>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</si>
  <si>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</si>
  <si>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</si>
  <si>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</si>
  <si>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</si>
  <si>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</si>
  <si>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</si>
  <si>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</si>
  <si>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</si>
  <si>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</si>
  <si>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</si>
  <si>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</si>
  <si>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</si>
  <si>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</si>
  <si>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</si>
  <si>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</si>
  <si>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</si>
  <si>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</si>
  <si>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</si>
  <si>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</si>
  <si>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</si>
  <si>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</si>
  <si>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</si>
  <si>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</si>
  <si>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</si>
  <si>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</si>
  <si>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</si>
  <si>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</si>
  <si>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</si>
  <si>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</si>
  <si>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</si>
  <si>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</si>
  <si>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</si>
  <si>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</si>
  <si>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</si>
  <si>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</si>
  <si>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</si>
  <si>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</si>
  <si>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</si>
  <si>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</si>
  <si>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</si>
  <si>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</si>
  <si>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</si>
  <si>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</si>
  <si>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</si>
  <si>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</si>
  <si>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</si>
  <si>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</si>
  <si>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</si>
  <si>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</si>
  <si>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</si>
  <si>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</si>
  <si>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</si>
  <si>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</si>
  <si>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</si>
  <si>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</si>
  <si>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</si>
  <si>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</si>
  <si>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</si>
  <si>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</si>
  <si>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</si>
  <si>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</si>
  <si>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</si>
  <si>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</si>
  <si>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</si>
  <si>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</si>
  <si>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</si>
  <si>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</si>
  <si>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SAN FELIPE, GTO.</t>
  </si>
  <si>
    <t>Correspondiente 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</si>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</sst>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36" customWidth="1"/>
    <col min="2" max="2" width="73.88671875" style="36" bestFit="1" customWidth="1"/>
    <col min="3" max="3" width="8" style="36" customWidth="1"/>
    <col min="4" max="16384" width="12.88671875" style="36"/>
  </cols>
  <sheetData>
    <row r="1" spans="1:5" ht="18.899999999999999" customHeight="1" x14ac:dyDescent="0.2">
      <c r="A1" s="169" t="s">
        <v>652</v>
      </c>
      <c r="B1" s="169"/>
      <c r="C1" s="72"/>
      <c r="D1" s="69" t="s">
        <v>244</v>
      </c>
      <c r="E1" s="70">
        <v>2019</v>
      </c>
    </row>
    <row r="2" spans="1:5" ht="18.899999999999999" customHeight="1" x14ac:dyDescent="0.2">
      <c r="A2" s="170" t="s">
        <v>557</v>
      </c>
      <c r="B2" s="170"/>
      <c r="C2" s="91"/>
      <c r="D2" s="69" t="s">
        <v>246</v>
      </c>
      <c r="E2" s="72" t="s">
        <v>247</v>
      </c>
    </row>
    <row r="3" spans="1:5" ht="18.899999999999999" customHeight="1" x14ac:dyDescent="0.2">
      <c r="A3" s="171" t="s">
        <v>653</v>
      </c>
      <c r="B3" s="171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0.8" thickBot="1" x14ac:dyDescent="0.25">
      <c r="A40" s="43"/>
      <c r="B40" s="44"/>
    </row>
    <row r="41" spans="1:5" x14ac:dyDescent="0.2">
      <c r="A41" s="165" t="s">
        <v>654</v>
      </c>
    </row>
    <row r="44" spans="1:5" ht="15.75" customHeight="1" x14ac:dyDescent="0.2">
      <c r="B44" s="166" t="s">
        <v>655</v>
      </c>
      <c r="D44" s="172" t="s">
        <v>655</v>
      </c>
      <c r="E44" s="172"/>
    </row>
    <row r="45" spans="1:5" x14ac:dyDescent="0.2">
      <c r="B45" s="167" t="s">
        <v>656</v>
      </c>
      <c r="D45" s="168" t="s">
        <v>658</v>
      </c>
    </row>
    <row r="46" spans="1:5" x14ac:dyDescent="0.2">
      <c r="B46" s="166" t="s">
        <v>657</v>
      </c>
      <c r="D46" s="168" t="s">
        <v>659</v>
      </c>
    </row>
  </sheetData>
  <sheetProtection formatCells="0" formatColumns="0" formatRows="0" autoFilter="0" pivotTables="0"/>
  <mergeCells count="4">
    <mergeCell ref="A1:B1"/>
    <mergeCell ref="A2:B2"/>
    <mergeCell ref="A3:B3"/>
    <mergeCell ref="D44:E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4140625" defaultRowHeight="10.199999999999999" x14ac:dyDescent="0.2"/>
  <cols>
    <col min="1" max="1" width="3.33203125" style="94" customWidth="1"/>
    <col min="2" max="2" width="63.109375" style="94" customWidth="1"/>
    <col min="3" max="3" width="17.6640625" style="94" customWidth="1"/>
    <col min="4" max="16384" width="11.44140625" style="94"/>
  </cols>
  <sheetData>
    <row r="1" spans="1:3" s="92" customFormat="1" ht="18" customHeight="1" x14ac:dyDescent="0.3">
      <c r="A1" s="176" t="s">
        <v>652</v>
      </c>
      <c r="B1" s="177"/>
      <c r="C1" s="178"/>
    </row>
    <row r="2" spans="1:3" s="92" customFormat="1" ht="18" customHeight="1" x14ac:dyDescent="0.3">
      <c r="A2" s="179" t="s">
        <v>554</v>
      </c>
      <c r="B2" s="180"/>
      <c r="C2" s="181"/>
    </row>
    <row r="3" spans="1:3" s="92" customFormat="1" ht="18" customHeight="1" x14ac:dyDescent="0.3">
      <c r="A3" s="179" t="s">
        <v>653</v>
      </c>
      <c r="B3" s="180"/>
      <c r="C3" s="181"/>
    </row>
    <row r="4" spans="1:3" s="95" customFormat="1" ht="18" customHeight="1" x14ac:dyDescent="0.2">
      <c r="A4" s="182" t="s">
        <v>550</v>
      </c>
      <c r="B4" s="183"/>
      <c r="C4" s="184"/>
    </row>
    <row r="5" spans="1:3" s="93" customFormat="1" x14ac:dyDescent="0.2">
      <c r="A5" s="113" t="s">
        <v>590</v>
      </c>
      <c r="B5" s="113"/>
      <c r="C5" s="114">
        <v>14725442.33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14725442.33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4140625" defaultRowHeight="10.199999999999999" x14ac:dyDescent="0.2"/>
  <cols>
    <col min="1" max="1" width="3.6640625" style="94" customWidth="1"/>
    <col min="2" max="2" width="62.109375" style="94" customWidth="1"/>
    <col min="3" max="3" width="17.6640625" style="94" customWidth="1"/>
    <col min="4" max="16384" width="11.44140625" style="94"/>
  </cols>
  <sheetData>
    <row r="1" spans="1:3" s="96" customFormat="1" ht="18.899999999999999" customHeight="1" x14ac:dyDescent="0.3">
      <c r="A1" s="185" t="s">
        <v>652</v>
      </c>
      <c r="B1" s="186"/>
      <c r="C1" s="187"/>
    </row>
    <row r="2" spans="1:3" s="96" customFormat="1" ht="18.899999999999999" customHeight="1" x14ac:dyDescent="0.3">
      <c r="A2" s="188" t="s">
        <v>555</v>
      </c>
      <c r="B2" s="189"/>
      <c r="C2" s="190"/>
    </row>
    <row r="3" spans="1:3" s="96" customFormat="1" ht="18.899999999999999" customHeight="1" x14ac:dyDescent="0.3">
      <c r="A3" s="188" t="s">
        <v>653</v>
      </c>
      <c r="B3" s="189"/>
      <c r="C3" s="190"/>
    </row>
    <row r="4" spans="1:3" s="97" customFormat="1" x14ac:dyDescent="0.2">
      <c r="A4" s="182" t="s">
        <v>550</v>
      </c>
      <c r="B4" s="183"/>
      <c r="C4" s="184"/>
    </row>
    <row r="5" spans="1:3" x14ac:dyDescent="0.2">
      <c r="A5" s="144" t="s">
        <v>603</v>
      </c>
      <c r="B5" s="113"/>
      <c r="C5" s="137">
        <v>11438402.51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192993.47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147175.47</v>
      </c>
    </row>
    <row r="11" spans="1:3" x14ac:dyDescent="0.2">
      <c r="A11" s="154">
        <v>2.4</v>
      </c>
      <c r="B11" s="136" t="s">
        <v>294</v>
      </c>
      <c r="C11" s="147">
        <v>30218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15600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4" x14ac:dyDescent="0.3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11245409.039999999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09375" defaultRowHeight="10.199999999999999" x14ac:dyDescent="0.2"/>
  <cols>
    <col min="1" max="1" width="10" style="84" customWidth="1"/>
    <col min="2" max="2" width="68.5546875" style="84" bestFit="1" customWidth="1"/>
    <col min="3" max="3" width="17.44140625" style="84" bestFit="1" customWidth="1"/>
    <col min="4" max="5" width="23.6640625" style="84" bestFit="1" customWidth="1"/>
    <col min="6" max="6" width="19.33203125" style="84" customWidth="1"/>
    <col min="7" max="7" width="20.5546875" style="84" customWidth="1"/>
    <col min="8" max="10" width="20.33203125" style="84" customWidth="1"/>
    <col min="11" max="16384" width="9.109375" style="84"/>
  </cols>
  <sheetData>
    <row r="1" spans="1:10" ht="18.899999999999999" customHeight="1" x14ac:dyDescent="0.2">
      <c r="A1" s="175" t="s">
        <v>652</v>
      </c>
      <c r="B1" s="191"/>
      <c r="C1" s="191"/>
      <c r="D1" s="191"/>
      <c r="E1" s="191"/>
      <c r="F1" s="191"/>
      <c r="G1" s="82" t="s">
        <v>244</v>
      </c>
      <c r="H1" s="83">
        <f>'Notas a los Edos Financieros'!E1</f>
        <v>2019</v>
      </c>
    </row>
    <row r="2" spans="1:10" ht="18.899999999999999" customHeight="1" x14ac:dyDescent="0.2">
      <c r="A2" s="175" t="s">
        <v>556</v>
      </c>
      <c r="B2" s="191"/>
      <c r="C2" s="191"/>
      <c r="D2" s="191"/>
      <c r="E2" s="191"/>
      <c r="F2" s="191"/>
      <c r="G2" s="82" t="s">
        <v>246</v>
      </c>
      <c r="H2" s="83" t="str">
        <f>'Notas a los Edos Financieros'!E2</f>
        <v>Trimestral</v>
      </c>
    </row>
    <row r="3" spans="1:10" ht="18.899999999999999" customHeight="1" x14ac:dyDescent="0.2">
      <c r="A3" s="192" t="s">
        <v>653</v>
      </c>
      <c r="B3" s="193"/>
      <c r="C3" s="193"/>
      <c r="D3" s="193"/>
      <c r="E3" s="193"/>
      <c r="F3" s="193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" customHeight="1" x14ac:dyDescent="0.2">
      <c r="A5" s="194" t="s">
        <v>37</v>
      </c>
      <c r="B5" s="194"/>
      <c r="C5" s="194"/>
      <c r="D5" s="194"/>
      <c r="E5" s="19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.2" x14ac:dyDescent="0.25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5" t="s">
        <v>41</v>
      </c>
      <c r="C10" s="195"/>
      <c r="D10" s="195"/>
      <c r="E10" s="195"/>
    </row>
    <row r="11" spans="1:8" s="11" customFormat="1" ht="12.9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5" t="s">
        <v>45</v>
      </c>
      <c r="C12" s="195"/>
      <c r="D12" s="195"/>
      <c r="E12" s="195"/>
    </row>
    <row r="13" spans="1:8" s="11" customFormat="1" ht="26.1" customHeight="1" x14ac:dyDescent="0.2">
      <c r="A13" s="158" t="s">
        <v>46</v>
      </c>
      <c r="B13" s="195" t="s">
        <v>47</v>
      </c>
      <c r="C13" s="195"/>
      <c r="D13" s="195"/>
      <c r="E13" s="19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" customHeight="1" x14ac:dyDescent="0.2">
      <c r="A16" s="158" t="s">
        <v>50</v>
      </c>
    </row>
    <row r="17" spans="1:8" s="11" customFormat="1" ht="12.9" customHeight="1" x14ac:dyDescent="0.2">
      <c r="A17" s="28"/>
    </row>
    <row r="18" spans="1:8" s="11" customFormat="1" ht="12.9" customHeight="1" x14ac:dyDescent="0.2">
      <c r="A18" s="14" t="s">
        <v>641</v>
      </c>
    </row>
    <row r="19" spans="1:8" s="11" customFormat="1" ht="12.9" customHeight="1" x14ac:dyDescent="0.2">
      <c r="A19" s="159" t="s">
        <v>639</v>
      </c>
    </row>
    <row r="20" spans="1:8" s="11" customFormat="1" ht="12.9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6" t="s">
        <v>52</v>
      </c>
      <c r="C31" s="196"/>
      <c r="D31" s="196"/>
      <c r="E31" s="196"/>
      <c r="H31" s="15"/>
    </row>
    <row r="32" spans="1:8" s="11" customFormat="1" ht="20.399999999999999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6" sqref="A116"/>
    </sheetView>
  </sheetViews>
  <sheetFormatPr baseColWidth="10" defaultColWidth="9.109375" defaultRowHeight="10.199999999999999" x14ac:dyDescent="0.2"/>
  <cols>
    <col min="1" max="1" width="10" style="75" customWidth="1"/>
    <col min="2" max="2" width="64.5546875" style="75" bestFit="1" customWidth="1"/>
    <col min="3" max="3" width="16.44140625" style="75" bestFit="1" customWidth="1"/>
    <col min="4" max="4" width="19.109375" style="75" customWidth="1"/>
    <col min="5" max="5" width="28" style="75" customWidth="1"/>
    <col min="6" max="6" width="22.6640625" style="75" customWidth="1"/>
    <col min="7" max="8" width="16.6640625" style="75" customWidth="1"/>
    <col min="9" max="9" width="27.109375" style="75" customWidth="1"/>
    <col min="10" max="16384" width="9.109375" style="75"/>
  </cols>
  <sheetData>
    <row r="1" spans="1:8" s="71" customFormat="1" ht="18.899999999999999" customHeight="1" x14ac:dyDescent="0.3">
      <c r="A1" s="173" t="s">
        <v>652</v>
      </c>
      <c r="B1" s="174"/>
      <c r="C1" s="174"/>
      <c r="D1" s="174"/>
      <c r="E1" s="174"/>
      <c r="F1" s="174"/>
      <c r="G1" s="69" t="s">
        <v>244</v>
      </c>
      <c r="H1" s="80">
        <v>2019</v>
      </c>
    </row>
    <row r="2" spans="1:8" s="71" customFormat="1" ht="18.899999999999999" customHeight="1" x14ac:dyDescent="0.3">
      <c r="A2" s="173" t="s">
        <v>245</v>
      </c>
      <c r="B2" s="174"/>
      <c r="C2" s="174"/>
      <c r="D2" s="174"/>
      <c r="E2" s="174"/>
      <c r="F2" s="174"/>
      <c r="G2" s="69" t="s">
        <v>246</v>
      </c>
      <c r="H2" s="80" t="str">
        <f>'Notas a los Edos Financieros'!E2</f>
        <v>Trimestral</v>
      </c>
    </row>
    <row r="3" spans="1:8" s="71" customFormat="1" ht="18.899999999999999" customHeight="1" x14ac:dyDescent="0.3">
      <c r="A3" s="173" t="s">
        <v>653</v>
      </c>
      <c r="B3" s="174"/>
      <c r="C3" s="174"/>
      <c r="D3" s="174"/>
      <c r="E3" s="174"/>
      <c r="F3" s="174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4903.8999999999996</v>
      </c>
      <c r="D15" s="79">
        <v>4801.8599999999997</v>
      </c>
      <c r="E15" s="79">
        <v>4817.72</v>
      </c>
      <c r="F15" s="79">
        <v>4863.6000000000004</v>
      </c>
      <c r="G15" s="79">
        <v>4834.57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5232.91</v>
      </c>
      <c r="D20" s="79">
        <v>5232.91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13000</v>
      </c>
      <c r="D21" s="79">
        <v>13000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951686.2</v>
      </c>
    </row>
    <row r="40" spans="1:8" x14ac:dyDescent="0.2">
      <c r="A40" s="77">
        <v>1151</v>
      </c>
      <c r="B40" s="75" t="s">
        <v>279</v>
      </c>
      <c r="C40" s="79">
        <v>951686.2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6741995.5300000003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6741995.5300000003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1858986.1</v>
      </c>
      <c r="D60" s="79">
        <f t="shared" ref="D60:E60" si="0">SUM(D61:D68)</f>
        <v>0</v>
      </c>
      <c r="E60" s="79">
        <f t="shared" si="0"/>
        <v>-723115.94</v>
      </c>
    </row>
    <row r="61" spans="1:9" x14ac:dyDescent="0.2">
      <c r="A61" s="77">
        <v>1241</v>
      </c>
      <c r="B61" s="75" t="s">
        <v>293</v>
      </c>
      <c r="C61" s="79">
        <v>669778.13</v>
      </c>
      <c r="D61" s="79">
        <v>0</v>
      </c>
      <c r="E61" s="79">
        <v>-272210.93</v>
      </c>
    </row>
    <row r="62" spans="1:9" x14ac:dyDescent="0.2">
      <c r="A62" s="77">
        <v>1242</v>
      </c>
      <c r="B62" s="75" t="s">
        <v>294</v>
      </c>
      <c r="C62" s="79">
        <v>47218</v>
      </c>
      <c r="D62" s="79">
        <v>0</v>
      </c>
      <c r="E62" s="79">
        <v>-5042.38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1126389.97</v>
      </c>
      <c r="D64" s="79">
        <v>0</v>
      </c>
      <c r="E64" s="79">
        <v>-445862.63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15600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77720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77720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1100039.56</v>
      </c>
      <c r="D101" s="79">
        <f>SUM(D102:D110)</f>
        <v>1100039.56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878199.52</v>
      </c>
      <c r="D103" s="79">
        <f t="shared" ref="D103:D110" si="1">C103</f>
        <v>878199.52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100000</v>
      </c>
      <c r="D107" s="79">
        <f t="shared" si="1"/>
        <v>100000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200521.31</v>
      </c>
      <c r="D108" s="79">
        <f t="shared" si="1"/>
        <v>200521.31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-78681.27</v>
      </c>
      <c r="D110" s="79">
        <f t="shared" si="1"/>
        <v>-78681.27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11.44140625" style="9" customWidth="1"/>
    <col min="2" max="2" width="124.33203125" style="9" customWidth="1"/>
    <col min="3" max="3" width="11.44140625" style="9" customWidth="1"/>
    <col min="4" max="16384" width="11.441406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09375" defaultRowHeight="10.199999999999999" x14ac:dyDescent="0.2"/>
  <cols>
    <col min="1" max="1" width="10" style="75" customWidth="1"/>
    <col min="2" max="2" width="83" style="75" customWidth="1"/>
    <col min="3" max="4" width="15.6640625" style="75" customWidth="1"/>
    <col min="5" max="5" width="16.6640625" style="75" customWidth="1"/>
    <col min="6" max="16384" width="9.109375" style="75"/>
  </cols>
  <sheetData>
    <row r="1" spans="1:5" s="81" customFormat="1" ht="18.899999999999999" customHeight="1" x14ac:dyDescent="0.3">
      <c r="A1" s="170" t="s">
        <v>652</v>
      </c>
      <c r="B1" s="170"/>
      <c r="C1" s="170"/>
      <c r="D1" s="69" t="s">
        <v>244</v>
      </c>
      <c r="E1" s="80">
        <v>2019</v>
      </c>
    </row>
    <row r="2" spans="1:5" s="71" customFormat="1" ht="18.899999999999999" customHeight="1" x14ac:dyDescent="0.3">
      <c r="A2" s="170" t="s">
        <v>359</v>
      </c>
      <c r="B2" s="170"/>
      <c r="C2" s="170"/>
      <c r="D2" s="69" t="s">
        <v>246</v>
      </c>
      <c r="E2" s="80" t="str">
        <f>'Notas a los Edos Financieros'!E2</f>
        <v>Trimestral</v>
      </c>
    </row>
    <row r="3" spans="1:5" s="71" customFormat="1" ht="18.899999999999999" customHeight="1" x14ac:dyDescent="0.3">
      <c r="A3" s="170" t="s">
        <v>653</v>
      </c>
      <c r="B3" s="170"/>
      <c r="C3" s="170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535863.5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.399999999999999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.399999999999999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492790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489563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.399999999999999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3227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39123.5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39123.5</v>
      </c>
      <c r="D35" s="160"/>
      <c r="E35" s="104"/>
    </row>
    <row r="36" spans="1:5" ht="20.399999999999999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3950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.399999999999999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3950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.399999999999999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0.399999999999999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0.399999999999999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.399999999999999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.399999999999999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.6" x14ac:dyDescent="0.2">
      <c r="A58" s="105">
        <v>4200</v>
      </c>
      <c r="B58" s="107" t="s">
        <v>575</v>
      </c>
      <c r="C58" s="110">
        <f>+C59+C65</f>
        <v>13975965.060000001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1275965.06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1275965.06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12700000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12700000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11243870.640000001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9585472.8800000008</v>
      </c>
      <c r="D100" s="112">
        <f>C100/$C$99</f>
        <v>0.85250650660278326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7744320.9300000006</v>
      </c>
      <c r="D101" s="112">
        <f t="shared" ref="D101:D164" si="0">C101/$C$99</f>
        <v>0.68875934079583112</v>
      </c>
      <c r="E101" s="111"/>
    </row>
    <row r="102" spans="1:5" x14ac:dyDescent="0.2">
      <c r="A102" s="109">
        <v>5111</v>
      </c>
      <c r="B102" s="106" t="s">
        <v>418</v>
      </c>
      <c r="C102" s="110">
        <v>5264696.8600000003</v>
      </c>
      <c r="D102" s="112">
        <f t="shared" si="0"/>
        <v>0.4682281599070407</v>
      </c>
      <c r="E102" s="111"/>
    </row>
    <row r="103" spans="1:5" x14ac:dyDescent="0.2">
      <c r="A103" s="109">
        <v>5112</v>
      </c>
      <c r="B103" s="106" t="s">
        <v>419</v>
      </c>
      <c r="C103" s="110">
        <v>17400</v>
      </c>
      <c r="D103" s="112">
        <f t="shared" si="0"/>
        <v>1.5475097995257619E-3</v>
      </c>
      <c r="E103" s="111"/>
    </row>
    <row r="104" spans="1:5" x14ac:dyDescent="0.2">
      <c r="A104" s="109">
        <v>5113</v>
      </c>
      <c r="B104" s="106" t="s">
        <v>420</v>
      </c>
      <c r="C104" s="110">
        <v>81798.11</v>
      </c>
      <c r="D104" s="112">
        <f t="shared" si="0"/>
        <v>7.2749067130854148E-3</v>
      </c>
      <c r="E104" s="111"/>
    </row>
    <row r="105" spans="1:5" x14ac:dyDescent="0.2">
      <c r="A105" s="109">
        <v>5114</v>
      </c>
      <c r="B105" s="106" t="s">
        <v>421</v>
      </c>
      <c r="C105" s="110">
        <v>1250698.93</v>
      </c>
      <c r="D105" s="112">
        <f t="shared" si="0"/>
        <v>0.11123384197881521</v>
      </c>
      <c r="E105" s="111"/>
    </row>
    <row r="106" spans="1:5" x14ac:dyDescent="0.2">
      <c r="A106" s="109">
        <v>5115</v>
      </c>
      <c r="B106" s="106" t="s">
        <v>422</v>
      </c>
      <c r="C106" s="110">
        <v>1129727.03</v>
      </c>
      <c r="D106" s="112">
        <f t="shared" si="0"/>
        <v>0.10047492239736404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848049.92</v>
      </c>
      <c r="D108" s="112">
        <f t="shared" si="0"/>
        <v>7.5423308142933243E-2</v>
      </c>
      <c r="E108" s="111"/>
    </row>
    <row r="109" spans="1:5" x14ac:dyDescent="0.2">
      <c r="A109" s="109">
        <v>5121</v>
      </c>
      <c r="B109" s="106" t="s">
        <v>425</v>
      </c>
      <c r="C109" s="110">
        <v>175057.97</v>
      </c>
      <c r="D109" s="112">
        <f t="shared" si="0"/>
        <v>1.5569191037936024E-2</v>
      </c>
      <c r="E109" s="111"/>
    </row>
    <row r="110" spans="1:5" x14ac:dyDescent="0.2">
      <c r="A110" s="109">
        <v>5122</v>
      </c>
      <c r="B110" s="106" t="s">
        <v>426</v>
      </c>
      <c r="C110" s="110">
        <v>801.01</v>
      </c>
      <c r="D110" s="112">
        <f t="shared" si="0"/>
        <v>7.1239702558513238E-5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2176.9</v>
      </c>
      <c r="D112" s="112">
        <f t="shared" si="0"/>
        <v>1.9360770589584088E-4</v>
      </c>
      <c r="E112" s="111"/>
    </row>
    <row r="113" spans="1:5" x14ac:dyDescent="0.2">
      <c r="A113" s="109">
        <v>5125</v>
      </c>
      <c r="B113" s="106" t="s">
        <v>429</v>
      </c>
      <c r="C113" s="110">
        <v>14064.41</v>
      </c>
      <c r="D113" s="112">
        <f t="shared" si="0"/>
        <v>1.2508512815832251E-3</v>
      </c>
      <c r="E113" s="111"/>
    </row>
    <row r="114" spans="1:5" x14ac:dyDescent="0.2">
      <c r="A114" s="109">
        <v>5126</v>
      </c>
      <c r="B114" s="106" t="s">
        <v>430</v>
      </c>
      <c r="C114" s="110">
        <v>456001.03</v>
      </c>
      <c r="D114" s="112">
        <f t="shared" si="0"/>
        <v>4.0555520834416145E-2</v>
      </c>
      <c r="E114" s="111"/>
    </row>
    <row r="115" spans="1:5" x14ac:dyDescent="0.2">
      <c r="A115" s="109">
        <v>5127</v>
      </c>
      <c r="B115" s="106" t="s">
        <v>431</v>
      </c>
      <c r="C115" s="110">
        <v>126954.09</v>
      </c>
      <c r="D115" s="112">
        <f t="shared" si="0"/>
        <v>1.129095967614227E-2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72994.509999999995</v>
      </c>
      <c r="D117" s="112">
        <f t="shared" si="0"/>
        <v>6.4919379044012186E-3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993102.03</v>
      </c>
      <c r="D118" s="112">
        <f t="shared" si="0"/>
        <v>8.8323857664018804E-2</v>
      </c>
      <c r="E118" s="111"/>
    </row>
    <row r="119" spans="1:5" x14ac:dyDescent="0.2">
      <c r="A119" s="109">
        <v>5131</v>
      </c>
      <c r="B119" s="106" t="s">
        <v>435</v>
      </c>
      <c r="C119" s="110">
        <v>112950.99</v>
      </c>
      <c r="D119" s="112">
        <f t="shared" si="0"/>
        <v>1.0045561143168754E-2</v>
      </c>
      <c r="E119" s="111"/>
    </row>
    <row r="120" spans="1:5" x14ac:dyDescent="0.2">
      <c r="A120" s="109">
        <v>5132</v>
      </c>
      <c r="B120" s="106" t="s">
        <v>436</v>
      </c>
      <c r="C120" s="110">
        <v>34043.68</v>
      </c>
      <c r="D120" s="112">
        <f t="shared" si="0"/>
        <v>3.0277545064321372E-3</v>
      </c>
      <c r="E120" s="111"/>
    </row>
    <row r="121" spans="1:5" x14ac:dyDescent="0.2">
      <c r="A121" s="109">
        <v>5133</v>
      </c>
      <c r="B121" s="106" t="s">
        <v>437</v>
      </c>
      <c r="C121" s="110">
        <v>57005.62</v>
      </c>
      <c r="D121" s="112">
        <f t="shared" si="0"/>
        <v>5.0699284814966529E-3</v>
      </c>
      <c r="E121" s="111"/>
    </row>
    <row r="122" spans="1:5" x14ac:dyDescent="0.2">
      <c r="A122" s="109">
        <v>5134</v>
      </c>
      <c r="B122" s="106" t="s">
        <v>438</v>
      </c>
      <c r="C122" s="110">
        <v>217924.09</v>
      </c>
      <c r="D122" s="112">
        <f t="shared" si="0"/>
        <v>1.9381589932628396E-2</v>
      </c>
      <c r="E122" s="111"/>
    </row>
    <row r="123" spans="1:5" x14ac:dyDescent="0.2">
      <c r="A123" s="109">
        <v>5135</v>
      </c>
      <c r="B123" s="106" t="s">
        <v>439</v>
      </c>
      <c r="C123" s="110">
        <v>120933.55</v>
      </c>
      <c r="D123" s="112">
        <f t="shared" si="0"/>
        <v>1.0755508834278086E-2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12582.21</v>
      </c>
      <c r="D125" s="112">
        <f t="shared" si="0"/>
        <v>1.1190283491201744E-3</v>
      </c>
      <c r="E125" s="111"/>
    </row>
    <row r="126" spans="1:5" x14ac:dyDescent="0.2">
      <c r="A126" s="109">
        <v>5138</v>
      </c>
      <c r="B126" s="106" t="s">
        <v>442</v>
      </c>
      <c r="C126" s="110">
        <v>55478.49</v>
      </c>
      <c r="D126" s="112">
        <f t="shared" si="0"/>
        <v>4.9341095941317229E-3</v>
      </c>
      <c r="E126" s="111"/>
    </row>
    <row r="127" spans="1:5" x14ac:dyDescent="0.2">
      <c r="A127" s="109">
        <v>5139</v>
      </c>
      <c r="B127" s="106" t="s">
        <v>443</v>
      </c>
      <c r="C127" s="110">
        <v>382183.4</v>
      </c>
      <c r="D127" s="112">
        <f t="shared" si="0"/>
        <v>3.3990376822762874E-2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1658397.76</v>
      </c>
      <c r="D128" s="112">
        <f t="shared" si="0"/>
        <v>0.14749349339721682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1488283.56</v>
      </c>
      <c r="D138" s="112">
        <f t="shared" si="0"/>
        <v>0.13236398813638431</v>
      </c>
      <c r="E138" s="111"/>
    </row>
    <row r="139" spans="1:5" x14ac:dyDescent="0.2">
      <c r="A139" s="109">
        <v>5241</v>
      </c>
      <c r="B139" s="106" t="s">
        <v>453</v>
      </c>
      <c r="C139" s="110">
        <v>1285875</v>
      </c>
      <c r="D139" s="112">
        <f t="shared" si="0"/>
        <v>0.1143623082451258</v>
      </c>
      <c r="E139" s="111"/>
    </row>
    <row r="140" spans="1:5" x14ac:dyDescent="0.2">
      <c r="A140" s="109">
        <v>5242</v>
      </c>
      <c r="B140" s="106" t="s">
        <v>454</v>
      </c>
      <c r="C140" s="110">
        <v>132000</v>
      </c>
      <c r="D140" s="112">
        <f t="shared" si="0"/>
        <v>1.173972951364371E-2</v>
      </c>
      <c r="E140" s="111"/>
    </row>
    <row r="141" spans="1:5" x14ac:dyDescent="0.2">
      <c r="A141" s="109">
        <v>5243</v>
      </c>
      <c r="B141" s="106" t="s">
        <v>455</v>
      </c>
      <c r="C141" s="110">
        <v>70408.56</v>
      </c>
      <c r="D141" s="112">
        <f t="shared" si="0"/>
        <v>6.2619503776148028E-3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78964.2</v>
      </c>
      <c r="D143" s="112">
        <f t="shared" si="0"/>
        <v>7.0228662822823078E-3</v>
      </c>
      <c r="E143" s="111"/>
    </row>
    <row r="144" spans="1:5" x14ac:dyDescent="0.2">
      <c r="A144" s="109">
        <v>5251</v>
      </c>
      <c r="B144" s="106" t="s">
        <v>457</v>
      </c>
      <c r="C144" s="110">
        <v>78964.2</v>
      </c>
      <c r="D144" s="112">
        <f t="shared" si="0"/>
        <v>7.0228662822823078E-3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91150</v>
      </c>
      <c r="D152" s="112">
        <f t="shared" si="0"/>
        <v>8.1066389785501829E-3</v>
      </c>
      <c r="E152" s="111"/>
    </row>
    <row r="153" spans="1:5" x14ac:dyDescent="0.2">
      <c r="A153" s="109">
        <v>5281</v>
      </c>
      <c r="B153" s="106" t="s">
        <v>466</v>
      </c>
      <c r="C153" s="110">
        <v>91150</v>
      </c>
      <c r="D153" s="112">
        <f t="shared" si="0"/>
        <v>8.1066389785501829E-3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40" sqref="C40"/>
    </sheetView>
  </sheetViews>
  <sheetFormatPr baseColWidth="10" defaultColWidth="9.109375" defaultRowHeight="10.199999999999999" x14ac:dyDescent="0.2"/>
  <cols>
    <col min="1" max="1" width="10" style="84" customWidth="1"/>
    <col min="2" max="2" width="48.109375" style="84" customWidth="1"/>
    <col min="3" max="3" width="22.88671875" style="84" customWidth="1"/>
    <col min="4" max="5" width="16.6640625" style="84" customWidth="1"/>
    <col min="6" max="16384" width="9.109375" style="84"/>
  </cols>
  <sheetData>
    <row r="1" spans="1:5" ht="18.899999999999999" customHeight="1" x14ac:dyDescent="0.2">
      <c r="A1" s="175" t="s">
        <v>652</v>
      </c>
      <c r="B1" s="175"/>
      <c r="C1" s="175"/>
      <c r="D1" s="82" t="s">
        <v>244</v>
      </c>
      <c r="E1" s="83">
        <v>2019</v>
      </c>
    </row>
    <row r="2" spans="1:5" ht="18.899999999999999" customHeight="1" x14ac:dyDescent="0.2">
      <c r="A2" s="175" t="s">
        <v>524</v>
      </c>
      <c r="B2" s="175"/>
      <c r="C2" s="175"/>
      <c r="D2" s="82" t="s">
        <v>246</v>
      </c>
      <c r="E2" s="83" t="str">
        <f>ESF!H2</f>
        <v>Trimestral</v>
      </c>
    </row>
    <row r="3" spans="1:5" ht="18.899999999999999" customHeight="1" x14ac:dyDescent="0.2">
      <c r="A3" s="175" t="s">
        <v>653</v>
      </c>
      <c r="B3" s="175"/>
      <c r="C3" s="175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2366203.4700000002</v>
      </c>
    </row>
    <row r="9" spans="1:5" x14ac:dyDescent="0.2">
      <c r="A9" s="88">
        <v>3120</v>
      </c>
      <c r="B9" s="84" t="s">
        <v>525</v>
      </c>
      <c r="C9" s="89">
        <v>0.01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3267957.92</v>
      </c>
    </row>
    <row r="15" spans="1:5" x14ac:dyDescent="0.2">
      <c r="A15" s="88">
        <v>3220</v>
      </c>
      <c r="B15" s="84" t="s">
        <v>529</v>
      </c>
      <c r="C15" s="89">
        <v>6305323.0899999999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09375" defaultRowHeight="10.199999999999999" x14ac:dyDescent="0.2"/>
  <cols>
    <col min="1" max="1" width="10" style="84" customWidth="1"/>
    <col min="2" max="2" width="63.44140625" style="84" bestFit="1" customWidth="1"/>
    <col min="3" max="3" width="15.33203125" style="84" bestFit="1" customWidth="1"/>
    <col min="4" max="4" width="16.44140625" style="84" bestFit="1" customWidth="1"/>
    <col min="5" max="5" width="19.109375" style="84" customWidth="1"/>
    <col min="6" max="16384" width="9.109375" style="84"/>
  </cols>
  <sheetData>
    <row r="1" spans="1:5" s="90" customFormat="1" ht="18.899999999999999" customHeight="1" x14ac:dyDescent="0.3">
      <c r="A1" s="175" t="s">
        <v>652</v>
      </c>
      <c r="B1" s="175"/>
      <c r="C1" s="175"/>
      <c r="D1" s="82" t="s">
        <v>244</v>
      </c>
      <c r="E1" s="83">
        <v>2019</v>
      </c>
    </row>
    <row r="2" spans="1:5" s="90" customFormat="1" ht="18.899999999999999" customHeight="1" x14ac:dyDescent="0.3">
      <c r="A2" s="175" t="s">
        <v>542</v>
      </c>
      <c r="B2" s="175"/>
      <c r="C2" s="175"/>
      <c r="D2" s="82" t="s">
        <v>246</v>
      </c>
      <c r="E2" s="83" t="str">
        <f>ESF!H2</f>
        <v>Trimestral</v>
      </c>
    </row>
    <row r="3" spans="1:5" s="90" customFormat="1" ht="18.899999999999999" customHeight="1" x14ac:dyDescent="0.3">
      <c r="A3" s="175" t="s">
        <v>653</v>
      </c>
      <c r="B3" s="175"/>
      <c r="C3" s="175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3651003.2</v>
      </c>
      <c r="D10" s="89">
        <v>803861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3651003.2</v>
      </c>
      <c r="D15" s="89">
        <f>SUM(D8:D14)</f>
        <v>803861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6741995.5300000003</v>
      </c>
    </row>
    <row r="21" spans="1:5" x14ac:dyDescent="0.2">
      <c r="A21" s="88">
        <v>1231</v>
      </c>
      <c r="B21" s="84" t="s">
        <v>285</v>
      </c>
      <c r="C21" s="89">
        <v>6741995.5300000003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1858986.1</v>
      </c>
    </row>
    <row r="29" spans="1:5" x14ac:dyDescent="0.2">
      <c r="A29" s="88">
        <v>1241</v>
      </c>
      <c r="B29" s="84" t="s">
        <v>293</v>
      </c>
      <c r="C29" s="89">
        <v>669778.13</v>
      </c>
    </row>
    <row r="30" spans="1:5" x14ac:dyDescent="0.2">
      <c r="A30" s="88">
        <v>1242</v>
      </c>
      <c r="B30" s="84" t="s">
        <v>294</v>
      </c>
      <c r="C30" s="89">
        <v>47218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1126389.97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15600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77720</v>
      </c>
    </row>
    <row r="38" spans="1:5" x14ac:dyDescent="0.2">
      <c r="A38" s="88">
        <v>1251</v>
      </c>
      <c r="B38" s="84" t="s">
        <v>303</v>
      </c>
      <c r="C38" s="89">
        <v>77720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1" customWidth="1"/>
    <col min="3" max="3" width="11.44140625" style="33" customWidth="1"/>
    <col min="4" max="16384" width="11.441406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2019-02-13T21:19:08Z</cp:lastPrinted>
  <dcterms:created xsi:type="dcterms:W3CDTF">2012-12-11T20:36:24Z</dcterms:created>
  <dcterms:modified xsi:type="dcterms:W3CDTF">2019-10-23T20:08:56Z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